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INFORMACION CONTABLE\"/>
    </mc:Choice>
  </mc:AlternateContent>
  <xr:revisionPtr revIDLastSave="0" documentId="8_{A20F0022-DAF3-4704-A936-1A8705310C41}" xr6:coauthVersionLast="47" xr6:coauthVersionMax="47" xr10:uidLastSave="{00000000-0000-0000-0000-000000000000}"/>
  <bookViews>
    <workbookView xWindow="768" yWindow="768" windowWidth="17280" windowHeight="888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2" l="1"/>
  <c r="C55" i="2"/>
  <c r="C49" i="2"/>
  <c r="B49" i="2" l="1"/>
  <c r="C54" i="2" l="1"/>
  <c r="B54" i="2"/>
  <c r="C48" i="2"/>
  <c r="B48" i="2"/>
  <c r="C41" i="2"/>
  <c r="B41" i="2"/>
  <c r="C36" i="2"/>
  <c r="B36" i="2"/>
  <c r="C16" i="2"/>
  <c r="B16" i="2"/>
  <c r="C4" i="2"/>
  <c r="B4" i="2"/>
  <c r="C33" i="2" l="1"/>
  <c r="B59" i="2"/>
  <c r="B45" i="2"/>
  <c r="C45" i="2"/>
  <c r="C59" i="2"/>
  <c r="B33" i="2"/>
  <c r="C61" i="2" l="1"/>
  <c r="C65" i="2" s="1"/>
  <c r="B63" i="2" s="1"/>
  <c r="B61" i="2"/>
  <c r="B65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<sst xmlns="http://schemas.openxmlformats.org/spreadsheetml/2006/main" count="58" uniqueCount="50">
  <si>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</si>
  <si>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</si>
  <si>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</si>
  <si>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</si>
  <si>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</si>
  <si>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</si>
  <si>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</si>
  <si>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</si>
  <si>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</si>
  <si>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</si>
  <si>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</si>
  <si>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</si>
  <si>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</si>
  <si>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</si>
  <si>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</si>
  <si>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</si>
  <si>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</si>
  <si>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</si>
  <si>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</si>
  <si>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</si>
  <si>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</si>
  <si>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</si>
  <si>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</si>
  <si>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</si>
  <si>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</si>
  <si>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</si>
  <si>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</si>
  <si>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</si>
  <si>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</si>
  <si>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</si>
  <si>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</si>
  <si>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</si>
  <si>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</si>
  <si>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</si>
  <si>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</si>
  <si>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</si>
  <si>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</si>
  <si>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</si>
  <si>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</si>
  <si>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</si>
  <si>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</si>
  <si>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</si>
  <si>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</si>
  <si>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</si>
  <si>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</si>
  <si>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</si>
  <si>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</si>
  <si>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</si>
  <si>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</si>
  <si>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
Estado de Flujos de Efectivo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</si>
</sst>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D18" sqref="D18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57.6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475668.5</v>
      </c>
      <c r="C4" s="7">
        <f>SUM(C5:C14)</f>
        <v>2996210.34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980</v>
      </c>
      <c r="C11" s="9">
        <v>8937</v>
      </c>
    </row>
    <row r="12" spans="1:3" ht="20.399999999999999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474688.5</v>
      </c>
      <c r="C13" s="9">
        <v>2987273.34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C15" s="5"/>
    </row>
    <row r="16" spans="1:3" ht="11.25" customHeight="1" x14ac:dyDescent="0.2">
      <c r="A16" s="6" t="s">
        <v>13</v>
      </c>
      <c r="B16" s="15">
        <f>SUM(B17:B32)</f>
        <v>448784.76999999996</v>
      </c>
      <c r="C16" s="15">
        <f>SUM(C17:C32)</f>
        <v>1971580.01</v>
      </c>
    </row>
    <row r="17" spans="1:3" ht="11.25" customHeight="1" x14ac:dyDescent="0.2">
      <c r="A17" s="8" t="s">
        <v>14</v>
      </c>
      <c r="B17" s="9">
        <v>375568.99</v>
      </c>
      <c r="C17" s="9">
        <v>1518863.95</v>
      </c>
    </row>
    <row r="18" spans="1:3" ht="11.25" customHeight="1" x14ac:dyDescent="0.2">
      <c r="A18" s="8" t="s">
        <v>15</v>
      </c>
      <c r="B18" s="9">
        <v>21254.29</v>
      </c>
      <c r="C18" s="9">
        <v>200633.8</v>
      </c>
    </row>
    <row r="19" spans="1:3" ht="11.25" customHeight="1" x14ac:dyDescent="0.2">
      <c r="A19" s="8" t="s">
        <v>16</v>
      </c>
      <c r="B19" s="9">
        <v>51961.49</v>
      </c>
      <c r="C19" s="9">
        <v>252082.26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26883.73000000004</v>
      </c>
      <c r="C33" s="7">
        <f>+C4-C16</f>
        <v>1024630.3299999998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0</v>
      </c>
      <c r="C41" s="7">
        <f>+C42+C43+C44</f>
        <v>1006548.06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1006548.06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0</v>
      </c>
      <c r="C45" s="7">
        <f>+C36-C41</f>
        <v>-1006548.06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4085.73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4085.73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+B55+B56+B57+B58</f>
        <v>14646.43</v>
      </c>
      <c r="C54" s="7">
        <f>+C55+C56+C57+C58</f>
        <v>0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14646.43</v>
      </c>
      <c r="C58" s="9">
        <v>0</v>
      </c>
    </row>
    <row r="59" spans="1:3" ht="11.25" customHeight="1" x14ac:dyDescent="0.2">
      <c r="A59" s="4" t="s">
        <v>44</v>
      </c>
      <c r="B59" s="7">
        <f>+B48-B54</f>
        <v>-14646.43</v>
      </c>
      <c r="C59" s="7">
        <f>+C48-C54</f>
        <v>4085.73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12237.300000000039</v>
      </c>
      <c r="C61" s="7">
        <f>+C33+C45+C59</f>
        <v>22167.999999999785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f>+C65</f>
        <v>276313.48999999976</v>
      </c>
      <c r="C63" s="7">
        <v>254145.49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f>+B61+B63</f>
        <v>288550.7899999998</v>
      </c>
      <c r="C65" s="7">
        <f>+C63+C61</f>
        <v>276313.48999999976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51181102362204722" top="0.55118110236220474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2024-01-29T20:14:32Z</cp:lastPrinted>
  <dcterms:created xsi:type="dcterms:W3CDTF">2012-12-11T20:31:36Z</dcterms:created>
  <dcterms:modified xsi:type="dcterms:W3CDTF">2024-04-30T15:53:44Z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